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Finance\DCFO\99. Repository\02. Debt\12. Disclosure\03. Debt Transparency Website\FY2024_WIP\"/>
    </mc:Choice>
  </mc:AlternateContent>
  <xr:revisionPtr revIDLastSave="0" documentId="13_ncr:1_{C5DCBEF2-EB32-41C0-8E23-95D12E6F6C2A}" xr6:coauthVersionLast="47" xr6:coauthVersionMax="47" xr10:uidLastSave="{00000000-0000-0000-0000-000000000000}"/>
  <bookViews>
    <workbookView xWindow="-120" yWindow="-120" windowWidth="29040" windowHeight="15840" xr2:uid="{B97F42FA-35EC-4664-86D3-6E5702F1FD4E}"/>
  </bookViews>
  <sheets>
    <sheet name="Output 3_Infladj Tax- P Capita" sheetId="1" r:id="rId1"/>
  </sheets>
  <externalReferences>
    <externalReference r:id="rId2"/>
  </externalReferences>
  <definedNames>
    <definedName name="_xlnm.Print_Area" localSheetId="0">'Output 3_Infladj Tax- P Capita'!$C$1:$J$35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I10" i="1"/>
  <c r="H10" i="1"/>
  <c r="G10" i="1"/>
  <c r="F10" i="1"/>
  <c r="E10" i="1"/>
  <c r="D10" i="1"/>
  <c r="I9" i="1"/>
  <c r="H9" i="1"/>
  <c r="G9" i="1"/>
  <c r="F9" i="1"/>
  <c r="E9" i="1"/>
  <c r="D9" i="1"/>
  <c r="I6" i="1"/>
  <c r="H6" i="1"/>
  <c r="G6" i="1"/>
  <c r="F6" i="1"/>
  <c r="E6" i="1"/>
  <c r="D6" i="1"/>
  <c r="I5" i="1"/>
  <c r="H5" i="1"/>
  <c r="G5" i="1"/>
  <c r="F5" i="1"/>
  <c r="F7" i="1" s="1"/>
  <c r="E5" i="1"/>
  <c r="E7" i="1" s="1"/>
  <c r="D5" i="1"/>
  <c r="D7" i="1" s="1"/>
  <c r="I4" i="1"/>
  <c r="H4" i="1"/>
  <c r="G4" i="1"/>
  <c r="F4" i="1"/>
  <c r="E4" i="1"/>
  <c r="D4" i="1"/>
  <c r="H7" i="1" l="1"/>
  <c r="I7" i="1"/>
  <c r="G7" i="1"/>
</calcChain>
</file>

<file path=xl/sharedStrings.xml><?xml version="1.0" encoding="utf-8"?>
<sst xmlns="http://schemas.openxmlformats.org/spreadsheetml/2006/main" count="6" uniqueCount="6">
  <si>
    <t>Tax-Supported Debt</t>
  </si>
  <si>
    <t>9-County Metro Population*</t>
  </si>
  <si>
    <t>Tax-Supported Debt Per Capita</t>
  </si>
  <si>
    <t>Houston Consumer Prices (2023 Base = 100)*</t>
  </si>
  <si>
    <t>Derived CPI Multiplier (Inflation Adjustment to 2023 Dollars)</t>
  </si>
  <si>
    <t>Adjusted Tax-Supported Debt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</si>
</sst>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0.0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4" fontId="0" fillId="0" borderId="0" xfId="2" applyNumberFormat="1" applyFont="1" applyAlignment="1">
      <alignment horizontal="right"/>
    </xf>
    <xf numFmtId="164" fontId="0" fillId="0" borderId="0" xfId="2" applyNumberFormat="1" applyFont="1"/>
    <xf numFmtId="0" fontId="0" fillId="0" borderId="1" xfId="0" applyBorder="1" applyAlignment="1">
      <alignment wrapText="1"/>
    </xf>
    <xf numFmtId="165" fontId="2" fillId="0" borderId="1" xfId="1" applyNumberFormat="1" applyFont="1" applyFill="1" applyBorder="1"/>
    <xf numFmtId="165" fontId="0" fillId="0" borderId="1" xfId="1" applyNumberFormat="1" applyFont="1" applyBorder="1"/>
    <xf numFmtId="44" fontId="0" fillId="0" borderId="0" xfId="2" applyFont="1"/>
    <xf numFmtId="166" fontId="0" fillId="0" borderId="0" xfId="0" applyNumberFormat="1"/>
    <xf numFmtId="0" fontId="3" fillId="0" borderId="0" xfId="0" applyFont="1" applyAlignment="1">
      <alignment wrapText="1"/>
    </xf>
    <xf numFmtId="167" fontId="0" fillId="0" borderId="0" xfId="0" applyNumberFormat="1"/>
    <xf numFmtId="0" fontId="0" fillId="0" borderId="2" xfId="0" applyBorder="1" applyAlignment="1">
      <alignment wrapText="1"/>
    </xf>
    <xf numFmtId="44" fontId="0" fillId="0" borderId="2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44416609507944"/>
          <c:y val="0.13111023622047244"/>
          <c:w val="0.8124681095045273"/>
          <c:h val="0.60425021872265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3_Infladj Tax- P Capita'!$C$12</c:f>
              <c:strCache>
                <c:ptCount val="1"/>
                <c:pt idx="0">
                  <c:v>Adjusted Tax-Supported Debt Per Capita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43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'Output 3_Infladj Tax- P Capita'!$D$4:$H$4</c:f>
              <c:strCache>
                <c:ptCount val="5"/>
                <c:pt idx="0">
                  <c:v>FY2024</c:v>
                </c:pt>
                <c:pt idx="1">
                  <c:v>FY2023</c:v>
                </c:pt>
                <c:pt idx="2">
                  <c:v>FY2022</c:v>
                </c:pt>
                <c:pt idx="3">
                  <c:v>FY2021</c:v>
                </c:pt>
                <c:pt idx="4">
                  <c:v>FY2020</c:v>
                </c:pt>
              </c:strCache>
            </c:strRef>
          </c:cat>
          <c:val>
            <c:numRef>
              <c:f>'Output 3_Infladj Tax- P Capita'!$D$12:$H$12</c:f>
              <c:numCache>
                <c:formatCode>_("$"* #,##0.00_);_("$"* \(#,##0.00\);_("$"* "-"??_);_(@_)</c:formatCode>
                <c:ptCount val="5"/>
                <c:pt idx="0">
                  <c:v>100.50227154096001</c:v>
                </c:pt>
                <c:pt idx="1">
                  <c:v>113.75318780871962</c:v>
                </c:pt>
                <c:pt idx="2">
                  <c:v>140.27061484767259</c:v>
                </c:pt>
                <c:pt idx="3">
                  <c:v>167.82763812736914</c:v>
                </c:pt>
                <c:pt idx="4">
                  <c:v>190.62379570851976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9-4B2E-9133-55DC7F67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137994240"/>
        <c:axId val="137995776"/>
      </c:barChart>
      <c:catAx>
        <c:axId val="137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95776"/>
        <c:crosses val="autoZero"/>
        <c:auto val="1"/>
        <c:lblAlgn val="ctr"/>
        <c:lblOffset val="100"/>
        <c:noMultiLvlLbl val="0"/>
      </c:catAx>
      <c:valAx>
        <c:axId val="137995776"/>
        <c:scaling>
          <c:orientation val="minMax"/>
          <c:max val="20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94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13</xdr:row>
      <xdr:rowOff>180975</xdr:rowOff>
    </xdr:from>
    <xdr:to>
      <xdr:col>9</xdr:col>
      <xdr:colOff>142874</xdr:colOff>
      <xdr:row>31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B206F5-3722-4DB0-A1B0-3374B9265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ance\DCFO\99.%20Repository\02.%20Debt\12.%20Disclosure\03.%20Debt%20Transparency%20Website\FY2024_WIP\99.%20Workpapers\00.%20Transparency%20Data%202024-WIP_03-17-2024.xlsx" TargetMode="External"/><Relationship Id="rId1" Type="http://schemas.openxmlformats.org/officeDocument/2006/relationships/externalLinkPath" Target="99.%20Workpapers/00.%20Transparency%20Data%202024-WIP_03-17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Output 1_ Debt Oblgtns&amp;Issuance"/>
      <sheetName val="Output 2_Outstanding Debt"/>
      <sheetName val="Output 3_Infladj Tax- P Capita"/>
      <sheetName val="Output 3_Infladj Tax- PY same"/>
    </sheetNames>
    <sheetDataSet>
      <sheetData sheetId="0">
        <row r="44">
          <cell r="E44" t="str">
            <v>FY2024</v>
          </cell>
          <cell r="F44" t="str">
            <v>FY2023</v>
          </cell>
          <cell r="G44" t="str">
            <v>FY2022</v>
          </cell>
          <cell r="H44" t="str">
            <v>FY2021</v>
          </cell>
          <cell r="I44" t="str">
            <v>FY2020</v>
          </cell>
          <cell r="L44" t="str">
            <v>FY2017</v>
          </cell>
        </row>
        <row r="73">
          <cell r="E73">
            <v>779665000</v>
          </cell>
          <cell r="F73">
            <v>845020000</v>
          </cell>
          <cell r="G73">
            <v>988105000</v>
          </cell>
          <cell r="H73">
            <v>1074480000</v>
          </cell>
          <cell r="I73">
            <v>1153720000</v>
          </cell>
          <cell r="L73">
            <v>1126720000</v>
          </cell>
        </row>
        <row r="86">
          <cell r="E86">
            <v>102.49999999999999</v>
          </cell>
          <cell r="F86">
            <v>100</v>
          </cell>
          <cell r="G86">
            <v>96.625715445932798</v>
          </cell>
          <cell r="H86">
            <v>89.3386913905574</v>
          </cell>
          <cell r="I86">
            <v>85.355726734114299</v>
          </cell>
          <cell r="L86">
            <v>96.516041671216726</v>
          </cell>
        </row>
        <row r="87">
          <cell r="E87">
            <v>7651726.7250000015</v>
          </cell>
          <cell r="F87">
            <v>7510253</v>
          </cell>
          <cell r="G87">
            <v>7370464</v>
          </cell>
          <cell r="H87">
            <v>7245134</v>
          </cell>
          <cell r="I87">
            <v>7168723</v>
          </cell>
          <cell r="L87">
            <v>6913749</v>
          </cell>
        </row>
        <row r="89">
          <cell r="E89">
            <v>0.98634146341463425</v>
          </cell>
          <cell r="F89">
            <v>1.0109999999999999</v>
          </cell>
          <cell r="G89">
            <v>1.0463053187592779</v>
          </cell>
          <cell r="H89">
            <v>1.1316485436083485</v>
          </cell>
          <cell r="I89">
            <v>1.1844547972150667</v>
          </cell>
          <cell r="L89">
            <v>1.0474942636416709</v>
          </cell>
        </row>
        <row r="92">
          <cell r="E92">
            <v>100.50227154096001</v>
          </cell>
          <cell r="F92">
            <v>113.75318780871962</v>
          </cell>
          <cell r="G92">
            <v>140.27061484767259</v>
          </cell>
          <cell r="H92">
            <v>167.82763812736914</v>
          </cell>
          <cell r="I92">
            <v>190.62379570851976</v>
          </cell>
          <cell r="L92">
            <v>170.70806833316388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BC4E-52CA-4046-BC0E-BF60F8C5BD59}">
  <sheetPr>
    <tabColor rgb="FF92D050"/>
    <pageSetUpPr fitToPage="1"/>
  </sheetPr>
  <dimension ref="C4:I12"/>
  <sheetViews>
    <sheetView showGridLines="0" tabSelected="1" zoomScale="130" zoomScaleNormal="130" workbookViewId="0">
      <selection activeCell="J17" sqref="J17"/>
    </sheetView>
  </sheetViews>
  <sheetFormatPr defaultRowHeight="15" x14ac:dyDescent="0.25"/>
  <cols>
    <col min="3" max="3" width="47" style="1" customWidth="1"/>
    <col min="4" max="4" width="14.5703125" bestFit="1" customWidth="1"/>
    <col min="5" max="5" width="18.140625" customWidth="1"/>
    <col min="6" max="6" width="18.85546875" customWidth="1"/>
    <col min="7" max="7" width="18" customWidth="1"/>
    <col min="8" max="8" width="18.85546875" customWidth="1"/>
    <col min="9" max="9" width="4.5703125" hidden="1" customWidth="1"/>
    <col min="10" max="10" width="16.28515625" bestFit="1" customWidth="1"/>
    <col min="11" max="11" width="13.7109375" bestFit="1" customWidth="1"/>
  </cols>
  <sheetData>
    <row r="4" spans="3:9" x14ac:dyDescent="0.25">
      <c r="D4" s="2" t="str">
        <f>[1]Input!E44</f>
        <v>FY2024</v>
      </c>
      <c r="E4" s="2" t="str">
        <f>[1]Input!F44</f>
        <v>FY2023</v>
      </c>
      <c r="F4" s="2" t="str">
        <f>[1]Input!G44</f>
        <v>FY2022</v>
      </c>
      <c r="G4" s="2" t="str">
        <f>[1]Input!H44</f>
        <v>FY2021</v>
      </c>
      <c r="H4" s="2" t="str">
        <f>[1]Input!I44</f>
        <v>FY2020</v>
      </c>
      <c r="I4" s="2" t="str">
        <f>[1]Input!L44</f>
        <v>FY2017</v>
      </c>
    </row>
    <row r="5" spans="3:9" x14ac:dyDescent="0.25">
      <c r="C5" s="1" t="s">
        <v>0</v>
      </c>
      <c r="D5" s="3">
        <f>[1]Input!E73</f>
        <v>779665000</v>
      </c>
      <c r="E5" s="3">
        <f>[1]Input!F73</f>
        <v>845020000</v>
      </c>
      <c r="F5" s="3">
        <f>[1]Input!G73</f>
        <v>988105000</v>
      </c>
      <c r="G5" s="3">
        <f>[1]Input!H73</f>
        <v>1074480000</v>
      </c>
      <c r="H5" s="3">
        <f>[1]Input!I73</f>
        <v>1153720000</v>
      </c>
      <c r="I5" s="4">
        <f>[1]Input!L73</f>
        <v>1126720000</v>
      </c>
    </row>
    <row r="6" spans="3:9" x14ac:dyDescent="0.25">
      <c r="C6" s="5" t="s">
        <v>1</v>
      </c>
      <c r="D6" s="6">
        <f>[1]Input!E87</f>
        <v>7651726.7250000015</v>
      </c>
      <c r="E6" s="7">
        <f>[1]Input!F87</f>
        <v>7510253</v>
      </c>
      <c r="F6" s="7">
        <f>[1]Input!G87</f>
        <v>7370464</v>
      </c>
      <c r="G6" s="7">
        <f>[1]Input!H87</f>
        <v>7245134</v>
      </c>
      <c r="H6" s="7">
        <f>[1]Input!I87</f>
        <v>7168723</v>
      </c>
      <c r="I6" s="7">
        <f>[1]Input!L87</f>
        <v>6913749</v>
      </c>
    </row>
    <row r="7" spans="3:9" x14ac:dyDescent="0.25">
      <c r="C7" s="1" t="s">
        <v>2</v>
      </c>
      <c r="D7" s="8">
        <f>+D5/D6</f>
        <v>101.89399439118101</v>
      </c>
      <c r="E7" s="8">
        <f>+E5/E6</f>
        <v>112.51551712039527</v>
      </c>
      <c r="F7" s="8">
        <f>+F5/F6</f>
        <v>134.0627944183704</v>
      </c>
      <c r="G7" s="8">
        <f>+G5/G6</f>
        <v>148.30367526673766</v>
      </c>
      <c r="H7" s="8">
        <f>+H5/H6</f>
        <v>160.93800806642969</v>
      </c>
      <c r="I7" s="8">
        <f t="shared" ref="I7" si="0">+I5/I6</f>
        <v>162.96802212518853</v>
      </c>
    </row>
    <row r="9" spans="3:9" x14ac:dyDescent="0.25">
      <c r="C9" s="1" t="s">
        <v>3</v>
      </c>
      <c r="D9" s="9">
        <f>[1]Input!E86</f>
        <v>102.49999999999999</v>
      </c>
      <c r="E9" s="9">
        <f>[1]Input!F86</f>
        <v>100</v>
      </c>
      <c r="F9" s="9">
        <f>[1]Input!G86</f>
        <v>96.625715445932798</v>
      </c>
      <c r="G9" s="9">
        <f>[1]Input!H86</f>
        <v>89.3386913905574</v>
      </c>
      <c r="H9" s="9">
        <f>[1]Input!I86</f>
        <v>85.355726734114299</v>
      </c>
      <c r="I9" s="9">
        <f>[1]Input!L86</f>
        <v>96.516041671216726</v>
      </c>
    </row>
    <row r="10" spans="3:9" ht="28.5" customHeight="1" x14ac:dyDescent="0.25">
      <c r="C10" s="10" t="s">
        <v>4</v>
      </c>
      <c r="D10" s="11">
        <f>[1]Input!E89</f>
        <v>0.98634146341463425</v>
      </c>
      <c r="E10" s="11">
        <f>[1]Input!F89</f>
        <v>1.0109999999999999</v>
      </c>
      <c r="F10" s="11">
        <f>[1]Input!G89</f>
        <v>1.0463053187592779</v>
      </c>
      <c r="G10" s="11">
        <f>[1]Input!H89</f>
        <v>1.1316485436083485</v>
      </c>
      <c r="H10" s="11">
        <f>[1]Input!I89</f>
        <v>1.1844547972150667</v>
      </c>
      <c r="I10" s="11">
        <f>[1]Input!L89</f>
        <v>1.0474942636416709</v>
      </c>
    </row>
    <row r="12" spans="3:9" x14ac:dyDescent="0.25">
      <c r="C12" s="12" t="s">
        <v>5</v>
      </c>
      <c r="D12" s="13">
        <f>[1]Input!E92</f>
        <v>100.50227154096001</v>
      </c>
      <c r="E12" s="13">
        <f>[1]Input!F92</f>
        <v>113.75318780871962</v>
      </c>
      <c r="F12" s="13">
        <f>[1]Input!G92</f>
        <v>140.27061484767259</v>
      </c>
      <c r="G12" s="13">
        <f>[1]Input!H92</f>
        <v>167.82763812736914</v>
      </c>
      <c r="H12" s="13">
        <f>[1]Input!I92</f>
        <v>190.62379570851976</v>
      </c>
      <c r="I12" s="13">
        <f>[1]Input!L92</f>
        <v>170.70806833316388</v>
      </c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Output 3_Infladj Tax- P Capita</vt:lpstr>
      <vt:lpstr>'Output 3_Infladj Tax- P Capita'!Print_Area</vt:lpstr>
    </vt:vector>
  </TitlesOfParts>
  <Company>Houston Metropolitan Transit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LeFang</dc:creator>
  <cp:lastModifiedBy>Sheila LeFang</cp:lastModifiedBy>
  <dcterms:created xsi:type="dcterms:W3CDTF">2025-03-19T16:31:19Z</dcterms:created>
  <dcterms:modified xsi:type="dcterms:W3CDTF">2025-03-19T16:41:35Z</dcterms:modified>
</cp:coreProperties>
</file>