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e\DCFO\99. Repository\02. Debt\12. Disclosure\03. Debt Transparency Website\FY2025\Files for Jesse - 2025\"/>
    </mc:Choice>
  </mc:AlternateContent>
  <xr:revisionPtr revIDLastSave="0" documentId="8_{1A9E1EA6-9ADD-4C9F-9505-2535CB4E408A}" xr6:coauthVersionLast="47" xr6:coauthVersionMax="47" xr10:uidLastSave="{00000000-0000-0000-0000-000000000000}"/>
  <bookViews>
    <workbookView xWindow="28680" yWindow="-120" windowWidth="29040" windowHeight="15720" xr2:uid="{68636D1D-BAA0-4B58-BC4F-0CECD8AEB1D4}"/>
  </bookViews>
  <sheets>
    <sheet name="Output 1_ Debt Oblgtns&amp;Issuance" sheetId="1" r:id="rId1"/>
  </sheets>
  <externalReferences>
    <externalReference r:id="rId2"/>
  </externalReferences>
  <definedNames>
    <definedName name="_xlnm.Print_Area" localSheetId="0">'Output 1_ Debt Oblgtns&amp;Issuance'!$C$1:$I$36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G36" i="1"/>
  <c r="E36" i="1"/>
  <c r="C36" i="1"/>
  <c r="I35" i="1"/>
  <c r="G35" i="1"/>
  <c r="E35" i="1"/>
  <c r="C35" i="1"/>
  <c r="I34" i="1"/>
  <c r="G34" i="1"/>
  <c r="E34" i="1"/>
  <c r="I33" i="1"/>
  <c r="G33" i="1"/>
  <c r="E33" i="1"/>
  <c r="I32" i="1"/>
  <c r="G32" i="1"/>
  <c r="E32" i="1"/>
  <c r="I31" i="1"/>
  <c r="G31" i="1"/>
  <c r="E31" i="1"/>
  <c r="I30" i="1"/>
  <c r="G30" i="1"/>
  <c r="E30" i="1"/>
  <c r="I29" i="1"/>
  <c r="G29" i="1"/>
  <c r="E29" i="1"/>
  <c r="E4" i="1" s="1"/>
  <c r="I28" i="1"/>
  <c r="G28" i="1"/>
  <c r="E28" i="1"/>
  <c r="I27" i="1"/>
  <c r="G27" i="1"/>
  <c r="E27" i="1"/>
  <c r="C27" i="1"/>
  <c r="I26" i="1"/>
  <c r="G26" i="1"/>
  <c r="E26" i="1"/>
  <c r="I25" i="1"/>
  <c r="G25" i="1"/>
  <c r="E25" i="1"/>
  <c r="C25" i="1"/>
  <c r="I24" i="1"/>
  <c r="G24" i="1"/>
  <c r="E24" i="1"/>
  <c r="C24" i="1"/>
  <c r="I23" i="1"/>
  <c r="G23" i="1"/>
  <c r="E23" i="1"/>
  <c r="C23" i="1"/>
  <c r="I22" i="1"/>
  <c r="G22" i="1"/>
  <c r="E22" i="1"/>
  <c r="C22" i="1"/>
  <c r="I21" i="1"/>
  <c r="G21" i="1"/>
  <c r="E21" i="1"/>
  <c r="C21" i="1"/>
  <c r="I20" i="1"/>
  <c r="G20" i="1"/>
  <c r="E20" i="1"/>
  <c r="C20" i="1"/>
  <c r="I19" i="1"/>
  <c r="G19" i="1"/>
  <c r="E19" i="1"/>
  <c r="C19" i="1"/>
  <c r="I18" i="1"/>
  <c r="G18" i="1"/>
  <c r="E18" i="1"/>
  <c r="E15" i="1"/>
  <c r="C15" i="1"/>
  <c r="E14" i="1"/>
  <c r="C14" i="1"/>
  <c r="E13" i="1"/>
  <c r="C13" i="1"/>
  <c r="E10" i="1"/>
  <c r="C10" i="1"/>
  <c r="E8" i="1"/>
  <c r="C8" i="1"/>
  <c r="E7" i="1"/>
  <c r="C7" i="1"/>
</calcChain>
</file>

<file path=xl/sharedStrings.xml><?xml version="1.0" encoding="utf-8"?>
<sst xmlns="http://schemas.openxmlformats.org/spreadsheetml/2006/main" count="13" uniqueCount="13">
  <si>
    <t>Total Outstanding Debt Obligations</t>
  </si>
  <si>
    <t>By Obligation Type</t>
  </si>
  <si>
    <t>By Revenue Base</t>
  </si>
  <si>
    <t>By Issuance</t>
  </si>
  <si>
    <t>Issuance</t>
  </si>
  <si>
    <t>2017A Sales &amp; Use Tax Refunding Bonds</t>
  </si>
  <si>
    <t>2017B Sales &amp; Use Tax Refunding Contractual Obligations</t>
  </si>
  <si>
    <t>2017C Sales &amp; Use Tax Refunding Contractual Obligations</t>
  </si>
  <si>
    <t>2018A Sales &amp; Use Tax Contractual Obligations</t>
  </si>
  <si>
    <t>2019A Sales &amp; Use Tax Refunding Bonds</t>
  </si>
  <si>
    <t>2019B Sales &amp; Use Tax Refunding Bonds Taxable</t>
  </si>
  <si>
    <t>2020A Sales &amp; Use Tax Refunding Bonds Taxable</t>
  </si>
  <si>
    <t>2021A Sales &amp; Use Tax Refunding Bonds 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</si>
</sst>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164" fontId="5" fillId="0" borderId="3" xfId="2" applyNumberFormat="1" applyFont="1" applyBorder="1"/>
    <xf numFmtId="164" fontId="0" fillId="0" borderId="0" xfId="0" applyNumberFormat="1"/>
    <xf numFmtId="0" fontId="3" fillId="0" borderId="0" xfId="0" applyFont="1"/>
    <xf numFmtId="164" fontId="6" fillId="0" borderId="0" xfId="2" applyNumberFormat="1" applyFont="1" applyBorder="1"/>
    <xf numFmtId="0" fontId="7" fillId="0" borderId="0" xfId="0" applyFont="1"/>
    <xf numFmtId="164" fontId="8" fillId="0" borderId="0" xfId="2" applyNumberFormat="1" applyFont="1"/>
    <xf numFmtId="0" fontId="0" fillId="0" borderId="0" xfId="0" applyAlignment="1">
      <alignment horizontal="center"/>
    </xf>
    <xf numFmtId="0" fontId="9" fillId="0" borderId="0" xfId="0" applyFont="1"/>
    <xf numFmtId="44" fontId="8" fillId="0" borderId="0" xfId="2" applyFont="1" applyFill="1"/>
    <xf numFmtId="165" fontId="2" fillId="0" borderId="0" xfId="1" applyNumberFormat="1" applyFont="1"/>
    <xf numFmtId="165" fontId="8" fillId="0" borderId="0" xfId="1" applyNumberFormat="1" applyFont="1"/>
    <xf numFmtId="164" fontId="8" fillId="0" borderId="0" xfId="2" applyNumberFormat="1" applyFont="1" applyFill="1"/>
    <xf numFmtId="164" fontId="2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Fill="1"/>
    <xf numFmtId="0" fontId="0" fillId="0" borderId="4" xfId="0" applyBorder="1"/>
    <xf numFmtId="164" fontId="8" fillId="0" borderId="4" xfId="2" applyNumberFormat="1" applyFont="1" applyBorder="1"/>
    <xf numFmtId="165" fontId="0" fillId="0" borderId="4" xfId="1" applyNumberFormat="1" applyFont="1" applyBorder="1"/>
    <xf numFmtId="164" fontId="8" fillId="0" borderId="0" xfId="2" applyNumberFormat="1" applyFont="1" applyBorder="1"/>
    <xf numFmtId="165" fontId="0" fillId="0" borderId="0" xfId="1" applyNumberFormat="1" applyFont="1" applyBorder="1"/>
    <xf numFmtId="0" fontId="0" fillId="0" borderId="4" xfId="0" applyBorder="1" applyAlignment="1">
      <alignment wrapText="1"/>
    </xf>
    <xf numFmtId="165" fontId="2" fillId="0" borderId="0" xfId="1" applyNumberFormat="1" applyFont="1" applyBorder="1"/>
    <xf numFmtId="164" fontId="0" fillId="0" borderId="0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ce\DCFO\99.%20Repository\02.%20Debt\12.%20Disclosure\03.%20Debt%20Transparency%20Website\FY2025\99.%20Workpapers\00.%20Transparency%20Data%202025WIP_06-02-2026.xlsx" TargetMode="External"/><Relationship Id="rId1" Type="http://schemas.openxmlformats.org/officeDocument/2006/relationships/externalLinkPath" Target="/Finance/DCFO/99.%20Repository/02.%20Debt/12.%20Disclosure/03.%20Debt%20Transparency%20Website/FY2025/99.%20Workpapers/00.%20Transparency%20Data%202025WIP_06-02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00. Debt Obligations"/>
      <sheetName val="Output 1_ Debt Oblgtns&amp;Issuance"/>
      <sheetName val="Output 2_Outstanding Debt"/>
      <sheetName val="Output 3_Infladj Tax- P Capita"/>
      <sheetName val="Output 3_Infladj Tax- PY same"/>
    </sheetNames>
    <sheetDataSet>
      <sheetData sheetId="0">
        <row r="44">
          <cell r="B44" t="str">
            <v>Obligation Type</v>
          </cell>
          <cell r="C44" t="str">
            <v>Revenue Base</v>
          </cell>
          <cell r="E44" t="str">
            <v>FY2025</v>
          </cell>
        </row>
        <row r="49">
          <cell r="B49" t="str">
            <v>Voter Authorized</v>
          </cell>
          <cell r="C49" t="str">
            <v>Tax-Supported</v>
          </cell>
          <cell r="D49" t="str">
            <v>2011A Sales &amp; Use Tax Bonds</v>
          </cell>
          <cell r="E49">
            <v>0</v>
          </cell>
        </row>
        <row r="53">
          <cell r="B53" t="str">
            <v>Senior Lien</v>
          </cell>
          <cell r="C53" t="str">
            <v>Tax-Supported</v>
          </cell>
          <cell r="D53" t="str">
            <v>2010A Sales &amp; Use Tax Contractual Obligations</v>
          </cell>
          <cell r="E53">
            <v>0</v>
          </cell>
        </row>
        <row r="54">
          <cell r="B54" t="str">
            <v>Senior Lien</v>
          </cell>
          <cell r="C54" t="str">
            <v>Tax-Supported</v>
          </cell>
          <cell r="D54" t="str">
            <v>2011B Sales &amp; Use Tax Contractual Obligations</v>
          </cell>
          <cell r="E54">
            <v>0</v>
          </cell>
        </row>
        <row r="55">
          <cell r="B55" t="str">
            <v>Senior Lien</v>
          </cell>
          <cell r="C55" t="str">
            <v>Tax-Supported</v>
          </cell>
          <cell r="D55" t="str">
            <v>2014 Sales &amp; Use Tax Contractual Obligations</v>
          </cell>
          <cell r="E55">
            <v>0</v>
          </cell>
        </row>
        <row r="56">
          <cell r="B56" t="str">
            <v>Senior Lien</v>
          </cell>
          <cell r="C56" t="str">
            <v>Tax-Supported</v>
          </cell>
          <cell r="D56" t="str">
            <v>2015B Sales &amp; Use Tax Contractual Obligations</v>
          </cell>
          <cell r="E56">
            <v>19285000</v>
          </cell>
        </row>
        <row r="57">
          <cell r="B57" t="str">
            <v>Senior Lien</v>
          </cell>
          <cell r="C57" t="str">
            <v>Tax-Supported</v>
          </cell>
          <cell r="D57" t="str">
            <v>2016D Sales &amp; Use Tax Contractual Obligations</v>
          </cell>
          <cell r="E57">
            <v>17775000</v>
          </cell>
        </row>
        <row r="59">
          <cell r="B59" t="str">
            <v>Voter Authorized</v>
          </cell>
          <cell r="C59" t="str">
            <v>Tax-Supported</v>
          </cell>
          <cell r="D59" t="str">
            <v>2016A Sales &amp; Use Tax Refunding Bonds</v>
          </cell>
          <cell r="E59">
            <v>95915000</v>
          </cell>
        </row>
        <row r="60">
          <cell r="B60" t="str">
            <v>Senior Lien</v>
          </cell>
          <cell r="C60" t="str">
            <v>Tax-Supported</v>
          </cell>
          <cell r="E60">
            <v>3220000</v>
          </cell>
        </row>
        <row r="61">
          <cell r="B61" t="str">
            <v>Senior Lien</v>
          </cell>
          <cell r="C61" t="str">
            <v>Tax-Supported</v>
          </cell>
          <cell r="D61" t="str">
            <v>2016B Sales &amp; Use Tax Refunding Contractual Obligations</v>
          </cell>
          <cell r="E61">
            <v>19500000</v>
          </cell>
        </row>
        <row r="62">
          <cell r="B62" t="str">
            <v>Senior Lien</v>
          </cell>
          <cell r="C62" t="str">
            <v>Tax-Supported</v>
          </cell>
          <cell r="E62">
            <v>33100000</v>
          </cell>
        </row>
        <row r="63">
          <cell r="B63" t="str">
            <v>Senior Lien</v>
          </cell>
          <cell r="C63" t="str">
            <v>Tax-Supported</v>
          </cell>
          <cell r="E63">
            <v>21765000</v>
          </cell>
        </row>
        <row r="64">
          <cell r="B64" t="str">
            <v>Senior Lien</v>
          </cell>
          <cell r="C64" t="str">
            <v>Tax-Supported</v>
          </cell>
          <cell r="E64">
            <v>89300000</v>
          </cell>
        </row>
        <row r="65">
          <cell r="B65" t="str">
            <v>Senior Lien</v>
          </cell>
          <cell r="C65" t="str">
            <v>Tax-Supported</v>
          </cell>
          <cell r="E65">
            <v>64120000</v>
          </cell>
        </row>
        <row r="66">
          <cell r="B66" t="str">
            <v>Senior Lien</v>
          </cell>
          <cell r="C66" t="str">
            <v>Tax-Supported</v>
          </cell>
          <cell r="E66">
            <v>21735000</v>
          </cell>
        </row>
        <row r="67">
          <cell r="B67" t="str">
            <v>Senior Lien</v>
          </cell>
          <cell r="C67" t="str">
            <v>Tax-Supported</v>
          </cell>
          <cell r="E67">
            <v>288265000</v>
          </cell>
        </row>
        <row r="68">
          <cell r="B68" t="str">
            <v>Senior Lien</v>
          </cell>
          <cell r="C68" t="str">
            <v>Tax-Supported</v>
          </cell>
          <cell r="E68">
            <v>35640000</v>
          </cell>
        </row>
        <row r="70">
          <cell r="B70" t="str">
            <v>Senior Lien</v>
          </cell>
          <cell r="C70" t="str">
            <v>Tax-Supported</v>
          </cell>
          <cell r="D70" t="str">
            <v>A-1 Series Commercial Paper</v>
          </cell>
          <cell r="E70">
            <v>0</v>
          </cell>
        </row>
        <row r="71">
          <cell r="B71" t="str">
            <v>Senior Lien</v>
          </cell>
          <cell r="C71" t="str">
            <v>Tax-Supported</v>
          </cell>
          <cell r="D71" t="str">
            <v>A-3 Series Commercial Paper</v>
          </cell>
          <cell r="E71">
            <v>0</v>
          </cell>
        </row>
        <row r="73">
          <cell r="D73" t="str">
            <v>Total Tax-Supported Obligations</v>
          </cell>
          <cell r="E73">
            <v>709620000</v>
          </cell>
        </row>
        <row r="74">
          <cell r="D74" t="str">
            <v>Total Revenue Supported Obligations</v>
          </cell>
          <cell r="E74">
            <v>0</v>
          </cell>
        </row>
        <row r="75">
          <cell r="D75" t="str">
            <v>Total Lease Purchase Obligations</v>
          </cell>
          <cell r="G75">
            <v>0</v>
          </cell>
        </row>
        <row r="76">
          <cell r="D76" t="str">
            <v>Total Voter Authorized Obligations</v>
          </cell>
          <cell r="E76">
            <v>95915000</v>
          </cell>
        </row>
        <row r="77">
          <cell r="D77" t="str">
            <v>Total Senior Lien Obligations</v>
          </cell>
          <cell r="E77">
            <v>613705000</v>
          </cell>
        </row>
        <row r="91">
          <cell r="D91" t="str">
            <v>Tax-Supported Obligations Per Capita</v>
          </cell>
          <cell r="E91">
            <v>89.772736904600308</v>
          </cell>
        </row>
      </sheetData>
      <sheetData sheetId="1" refreshError="1"/>
      <sheetData sheetId="2"/>
      <sheetData sheetId="3">
        <row r="4">
          <cell r="D4" t="str">
            <v>FY2025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65B4-20F2-46A7-8DB8-C7D7FC650BAB}">
  <sheetPr>
    <tabColor rgb="FFFFFF00"/>
    <pageSetUpPr fitToPage="1"/>
  </sheetPr>
  <dimension ref="A1:M42"/>
  <sheetViews>
    <sheetView showGridLines="0" tabSelected="1" topLeftCell="A14" zoomScale="120" zoomScaleNormal="120" zoomScaleSheetLayoutView="100" workbookViewId="0">
      <selection activeCell="G10" sqref="G10"/>
    </sheetView>
  </sheetViews>
  <sheetFormatPr defaultRowHeight="15" x14ac:dyDescent="0.25"/>
  <cols>
    <col min="3" max="3" width="51.7109375" customWidth="1"/>
    <col min="4" max="4" width="4.140625" customWidth="1"/>
    <col min="5" max="5" width="18" customWidth="1"/>
    <col min="6" max="6" width="2.5703125" customWidth="1"/>
    <col min="7" max="7" width="16.42578125" customWidth="1"/>
    <col min="8" max="8" width="2" customWidth="1"/>
    <col min="9" max="9" width="22.140625" customWidth="1"/>
    <col min="10" max="10" width="8.85546875" customWidth="1"/>
    <col min="11" max="11" width="15.28515625" bestFit="1" customWidth="1"/>
    <col min="12" max="12" width="12.5703125" bestFit="1" customWidth="1"/>
  </cols>
  <sheetData>
    <row r="1" spans="1:12" x14ac:dyDescent="0.25">
      <c r="E1" s="1"/>
    </row>
    <row r="3" spans="1:12" ht="15.75" thickBot="1" x14ac:dyDescent="0.3"/>
    <row r="4" spans="1:12" ht="43.5" customHeight="1" thickBot="1" x14ac:dyDescent="0.3">
      <c r="C4" s="2" t="s">
        <v>0</v>
      </c>
      <c r="D4" s="3"/>
      <c r="E4" s="4">
        <f>SUM(E19:E36)</f>
        <v>709620000</v>
      </c>
      <c r="G4" s="5"/>
    </row>
    <row r="5" spans="1:12" x14ac:dyDescent="0.25">
      <c r="C5" s="6"/>
      <c r="D5" s="6"/>
      <c r="E5" s="7"/>
    </row>
    <row r="6" spans="1:12" x14ac:dyDescent="0.25">
      <c r="C6" s="8" t="s">
        <v>1</v>
      </c>
      <c r="D6" s="6"/>
      <c r="E6" s="7"/>
    </row>
    <row r="7" spans="1:12" x14ac:dyDescent="0.25">
      <c r="C7" t="str">
        <f>[1]Input!D73</f>
        <v>Total Tax-Supported Obligations</v>
      </c>
      <c r="E7" s="9">
        <f>[1]Input!E73</f>
        <v>709620000</v>
      </c>
    </row>
    <row r="8" spans="1:12" x14ac:dyDescent="0.25">
      <c r="A8" s="10"/>
      <c r="C8" s="11" t="str">
        <f>[1]Input!D91</f>
        <v>Tax-Supported Obligations Per Capita</v>
      </c>
      <c r="D8" s="11"/>
      <c r="E8" s="12">
        <f>[1]Input!E91</f>
        <v>89.772736904600308</v>
      </c>
    </row>
    <row r="9" spans="1:12" x14ac:dyDescent="0.25">
      <c r="E9" s="13"/>
    </row>
    <row r="10" spans="1:12" x14ac:dyDescent="0.25">
      <c r="C10" t="str">
        <f>[1]Input!D74</f>
        <v>Total Revenue Supported Obligations</v>
      </c>
      <c r="E10" s="9">
        <f>[1]Input!E74</f>
        <v>0</v>
      </c>
    </row>
    <row r="11" spans="1:12" x14ac:dyDescent="0.25">
      <c r="E11" s="14"/>
    </row>
    <row r="12" spans="1:12" x14ac:dyDescent="0.25">
      <c r="C12" s="8" t="s">
        <v>2</v>
      </c>
      <c r="E12" s="14"/>
    </row>
    <row r="13" spans="1:12" x14ac:dyDescent="0.25">
      <c r="C13" t="str">
        <f>[1]Input!D75</f>
        <v>Total Lease Purchase Obligations</v>
      </c>
      <c r="E13" s="9">
        <f>[1]Input!G75</f>
        <v>0</v>
      </c>
    </row>
    <row r="14" spans="1:12" x14ac:dyDescent="0.25">
      <c r="C14" t="str">
        <f>[1]Input!D76</f>
        <v>Total Voter Authorized Obligations</v>
      </c>
      <c r="E14" s="15">
        <f>[1]Input!E76</f>
        <v>95915000</v>
      </c>
      <c r="K14" s="1"/>
    </row>
    <row r="15" spans="1:12" x14ac:dyDescent="0.25">
      <c r="C15" t="str">
        <f>[1]Input!D77</f>
        <v>Total Senior Lien Obligations</v>
      </c>
      <c r="E15" s="15">
        <f>[1]Input!E77</f>
        <v>613705000</v>
      </c>
      <c r="K15" s="5"/>
      <c r="L15" s="16"/>
    </row>
    <row r="16" spans="1:12" x14ac:dyDescent="0.25">
      <c r="E16" s="17"/>
    </row>
    <row r="17" spans="3:11" ht="15" customHeight="1" x14ac:dyDescent="0.25">
      <c r="C17" s="8" t="s">
        <v>3</v>
      </c>
      <c r="E17" s="17"/>
    </row>
    <row r="18" spans="3:11" x14ac:dyDescent="0.25">
      <c r="C18" s="6" t="s">
        <v>4</v>
      </c>
      <c r="D18" s="6"/>
      <c r="E18" s="18" t="str">
        <f>"As of " &amp;[1]Input!E44</f>
        <v>As of FY2025</v>
      </c>
      <c r="F18" s="19"/>
      <c r="G18" s="6" t="str">
        <f>[1]Input!B44</f>
        <v>Obligation Type</v>
      </c>
      <c r="H18" s="6"/>
      <c r="I18" s="6" t="str">
        <f>[1]Input!C44</f>
        <v>Revenue Base</v>
      </c>
    </row>
    <row r="19" spans="3:11" x14ac:dyDescent="0.25">
      <c r="C19" t="str">
        <f>[1]Input!D49</f>
        <v>2011A Sales &amp; Use Tax Bonds</v>
      </c>
      <c r="E19" s="9">
        <f>[1]Input!E49</f>
        <v>0</v>
      </c>
      <c r="F19" s="20"/>
      <c r="G19" t="str">
        <f>[1]Input!B49</f>
        <v>Voter Authorized</v>
      </c>
      <c r="I19" t="str">
        <f>[1]Input!C49</f>
        <v>Tax-Supported</v>
      </c>
      <c r="J19" s="20"/>
      <c r="K19" s="21"/>
    </row>
    <row r="20" spans="3:11" x14ac:dyDescent="0.25">
      <c r="C20" s="22" t="str">
        <f>[1]Input!D53</f>
        <v>2010A Sales &amp; Use Tax Contractual Obligations</v>
      </c>
      <c r="D20" s="22"/>
      <c r="E20" s="23">
        <f>[1]Input!E53</f>
        <v>0</v>
      </c>
      <c r="F20" s="24"/>
      <c r="G20" s="22" t="str">
        <f>[1]Input!B53</f>
        <v>Senior Lien</v>
      </c>
      <c r="H20" s="22"/>
      <c r="I20" s="22" t="str">
        <f>[1]Input!C53</f>
        <v>Tax-Supported</v>
      </c>
      <c r="J20" s="20"/>
      <c r="K20" s="21"/>
    </row>
    <row r="21" spans="3:11" x14ac:dyDescent="0.25">
      <c r="C21" t="str">
        <f>[1]Input!D54</f>
        <v>2011B Sales &amp; Use Tax Contractual Obligations</v>
      </c>
      <c r="E21" s="9">
        <f>[1]Input!E54</f>
        <v>0</v>
      </c>
      <c r="F21" s="20"/>
      <c r="G21" t="str">
        <f>[1]Input!B54</f>
        <v>Senior Lien</v>
      </c>
      <c r="I21" t="str">
        <f>[1]Input!C54</f>
        <v>Tax-Supported</v>
      </c>
      <c r="J21" s="20"/>
      <c r="K21" s="21"/>
    </row>
    <row r="22" spans="3:11" x14ac:dyDescent="0.25">
      <c r="C22" t="str">
        <f>[1]Input!D55</f>
        <v>2014 Sales &amp; Use Tax Contractual Obligations</v>
      </c>
      <c r="E22" s="9">
        <f>[1]Input!E55</f>
        <v>0</v>
      </c>
      <c r="F22" s="20"/>
      <c r="G22" t="str">
        <f>[1]Input!B55</f>
        <v>Senior Lien</v>
      </c>
      <c r="I22" t="str">
        <f>[1]Input!C55</f>
        <v>Tax-Supported</v>
      </c>
      <c r="J22" s="20"/>
      <c r="K22" s="21"/>
    </row>
    <row r="23" spans="3:11" x14ac:dyDescent="0.25">
      <c r="C23" t="str">
        <f>[1]Input!D56</f>
        <v>2015B Sales &amp; Use Tax Contractual Obligations</v>
      </c>
      <c r="E23" s="9">
        <f>[1]Input!E56</f>
        <v>19285000</v>
      </c>
      <c r="F23" s="20"/>
      <c r="G23" t="str">
        <f>[1]Input!B56</f>
        <v>Senior Lien</v>
      </c>
      <c r="I23" t="str">
        <f>[1]Input!C56</f>
        <v>Tax-Supported</v>
      </c>
      <c r="J23" s="20"/>
      <c r="K23" s="20"/>
    </row>
    <row r="24" spans="3:11" x14ac:dyDescent="0.25">
      <c r="C24" s="22" t="str">
        <f>[1]Input!D57</f>
        <v>2016D Sales &amp; Use Tax Contractual Obligations</v>
      </c>
      <c r="D24" s="22"/>
      <c r="E24" s="23">
        <f>[1]Input!E57</f>
        <v>17775000</v>
      </c>
      <c r="F24" s="24"/>
      <c r="G24" s="22" t="str">
        <f>[1]Input!B57</f>
        <v>Senior Lien</v>
      </c>
      <c r="H24" s="22"/>
      <c r="I24" s="22" t="str">
        <f>[1]Input!C57</f>
        <v>Tax-Supported</v>
      </c>
      <c r="J24" s="20"/>
      <c r="K24" s="20"/>
    </row>
    <row r="25" spans="3:11" x14ac:dyDescent="0.25">
      <c r="C25" t="str">
        <f>[1]Input!D59</f>
        <v>2016A Sales &amp; Use Tax Refunding Bonds</v>
      </c>
      <c r="E25" s="9">
        <f>[1]Input!E59</f>
        <v>95915000</v>
      </c>
      <c r="F25" s="20"/>
      <c r="G25" t="str">
        <f>[1]Input!B59</f>
        <v>Voter Authorized</v>
      </c>
      <c r="I25" t="str">
        <f>[1]Input!C59</f>
        <v>Tax-Supported</v>
      </c>
      <c r="J25" s="20"/>
      <c r="K25" s="20"/>
    </row>
    <row r="26" spans="3:11" x14ac:dyDescent="0.25">
      <c r="C26" s="22" t="s">
        <v>5</v>
      </c>
      <c r="D26" s="22"/>
      <c r="E26" s="23">
        <f>[1]Input!E60</f>
        <v>3220000</v>
      </c>
      <c r="F26" s="24"/>
      <c r="G26" s="22" t="str">
        <f>[1]Input!B60</f>
        <v>Senior Lien</v>
      </c>
      <c r="H26" s="22"/>
      <c r="I26" s="22" t="str">
        <f>[1]Input!C60</f>
        <v>Tax-Supported</v>
      </c>
      <c r="J26" s="20"/>
      <c r="K26" s="20"/>
    </row>
    <row r="27" spans="3:11" x14ac:dyDescent="0.25">
      <c r="C27" t="str">
        <f>[1]Input!D61</f>
        <v>2016B Sales &amp; Use Tax Refunding Contractual Obligations</v>
      </c>
      <c r="E27" s="9">
        <f>[1]Input!E61</f>
        <v>19500000</v>
      </c>
      <c r="F27" s="20"/>
      <c r="G27" t="str">
        <f>[1]Input!B61</f>
        <v>Senior Lien</v>
      </c>
      <c r="I27" t="str">
        <f>[1]Input!C61</f>
        <v>Tax-Supported</v>
      </c>
      <c r="J27" s="20"/>
      <c r="K27" s="20"/>
    </row>
    <row r="28" spans="3:11" x14ac:dyDescent="0.25">
      <c r="C28" t="s">
        <v>6</v>
      </c>
      <c r="E28" s="9">
        <f>[1]Input!E62</f>
        <v>33100000</v>
      </c>
      <c r="F28" s="20"/>
      <c r="G28" t="str">
        <f>[1]Input!B62</f>
        <v>Senior Lien</v>
      </c>
      <c r="I28" t="str">
        <f>[1]Input!C62</f>
        <v>Tax-Supported</v>
      </c>
      <c r="J28" s="20"/>
      <c r="K28" s="20"/>
    </row>
    <row r="29" spans="3:11" x14ac:dyDescent="0.25">
      <c r="C29" s="22" t="s">
        <v>7</v>
      </c>
      <c r="D29" s="22"/>
      <c r="E29" s="23">
        <f>[1]Input!E63</f>
        <v>21765000</v>
      </c>
      <c r="F29" s="24"/>
      <c r="G29" s="22" t="str">
        <f>[1]Input!B63</f>
        <v>Senior Lien</v>
      </c>
      <c r="H29" s="22"/>
      <c r="I29" s="22" t="str">
        <f>[1]Input!C63</f>
        <v>Tax-Supported</v>
      </c>
      <c r="J29" s="20"/>
      <c r="K29" s="20"/>
    </row>
    <row r="30" spans="3:11" x14ac:dyDescent="0.25">
      <c r="C30" t="s">
        <v>8</v>
      </c>
      <c r="E30" s="9">
        <f>[1]Input!E64</f>
        <v>89300000</v>
      </c>
      <c r="F30" s="20"/>
      <c r="G30" t="str">
        <f>[1]Input!B64</f>
        <v>Senior Lien</v>
      </c>
      <c r="I30" t="str">
        <f>[1]Input!C64</f>
        <v>Tax-Supported</v>
      </c>
      <c r="J30" s="20"/>
      <c r="K30" s="20"/>
    </row>
    <row r="31" spans="3:11" x14ac:dyDescent="0.25">
      <c r="C31" t="s">
        <v>9</v>
      </c>
      <c r="E31" s="25">
        <f>[1]Input!E65</f>
        <v>64120000</v>
      </c>
      <c r="F31" s="26"/>
      <c r="G31" t="str">
        <f>[1]Input!B65</f>
        <v>Senior Lien</v>
      </c>
      <c r="I31" t="str">
        <f>[1]Input!C65</f>
        <v>Tax-Supported</v>
      </c>
      <c r="J31" s="20"/>
      <c r="K31" s="20"/>
    </row>
    <row r="32" spans="3:11" x14ac:dyDescent="0.25">
      <c r="C32" s="22" t="s">
        <v>10</v>
      </c>
      <c r="D32" s="22"/>
      <c r="E32" s="23">
        <f>[1]Input!E66</f>
        <v>21735000</v>
      </c>
      <c r="F32" s="24"/>
      <c r="G32" s="22" t="str">
        <f>[1]Input!B66</f>
        <v>Senior Lien</v>
      </c>
      <c r="H32" s="22"/>
      <c r="I32" s="22" t="str">
        <f>[1]Input!C66</f>
        <v>Tax-Supported</v>
      </c>
      <c r="J32" s="20"/>
      <c r="K32" s="20"/>
    </row>
    <row r="33" spans="3:13" x14ac:dyDescent="0.25">
      <c r="C33" s="22" t="s">
        <v>11</v>
      </c>
      <c r="D33" s="22"/>
      <c r="E33" s="23">
        <f>[1]Input!E67</f>
        <v>288265000</v>
      </c>
      <c r="F33" s="24"/>
      <c r="G33" s="22" t="str">
        <f>[1]Input!B67</f>
        <v>Senior Lien</v>
      </c>
      <c r="H33" s="22"/>
      <c r="I33" s="22" t="str">
        <f>[1]Input!C67</f>
        <v>Tax-Supported</v>
      </c>
      <c r="J33" s="20"/>
      <c r="K33" s="20"/>
    </row>
    <row r="34" spans="3:13" x14ac:dyDescent="0.25">
      <c r="C34" s="27" t="s">
        <v>12</v>
      </c>
      <c r="E34" s="23">
        <f>[1]Input!E68</f>
        <v>35640000</v>
      </c>
      <c r="F34" s="24"/>
      <c r="G34" s="22" t="str">
        <f>[1]Input!B68</f>
        <v>Senior Lien</v>
      </c>
      <c r="H34" s="22"/>
      <c r="I34" s="22" t="str">
        <f>[1]Input!C68</f>
        <v>Tax-Supported</v>
      </c>
      <c r="J34" s="20"/>
      <c r="K34" s="20"/>
    </row>
    <row r="35" spans="3:13" x14ac:dyDescent="0.25">
      <c r="C35" t="str">
        <f>[1]Input!D70</f>
        <v>A-1 Series Commercial Paper</v>
      </c>
      <c r="E35" s="9">
        <f>[1]Input!E70</f>
        <v>0</v>
      </c>
      <c r="F35" s="20"/>
      <c r="G35" t="str">
        <f>[1]Input!B70</f>
        <v>Senior Lien</v>
      </c>
      <c r="I35" t="str">
        <f>[1]Input!C70</f>
        <v>Tax-Supported</v>
      </c>
      <c r="J35" s="20"/>
      <c r="K35" s="20"/>
    </row>
    <row r="36" spans="3:13" x14ac:dyDescent="0.25">
      <c r="C36" t="str">
        <f>[1]Input!D71</f>
        <v>A-3 Series Commercial Paper</v>
      </c>
      <c r="E36" s="9">
        <f>[1]Input!E71</f>
        <v>0</v>
      </c>
      <c r="F36" s="20"/>
      <c r="G36" t="str">
        <f>[1]Input!B71</f>
        <v>Senior Lien</v>
      </c>
      <c r="I36" t="str">
        <f>[1]Input!C71</f>
        <v>Tax-Supported</v>
      </c>
      <c r="J36" s="20"/>
      <c r="K36" s="20"/>
    </row>
    <row r="37" spans="3:13" x14ac:dyDescent="0.25">
      <c r="E37" s="17"/>
      <c r="F37" s="20"/>
      <c r="G37" s="20"/>
      <c r="H37" s="20"/>
      <c r="I37" s="20"/>
      <c r="J37" s="20"/>
      <c r="K37" s="20"/>
    </row>
    <row r="38" spans="3:13" x14ac:dyDescent="0.25">
      <c r="E38" s="17"/>
      <c r="F38" s="20"/>
      <c r="G38" s="20"/>
      <c r="H38" s="20"/>
      <c r="I38" s="20"/>
      <c r="J38" s="20"/>
      <c r="K38" s="20"/>
    </row>
    <row r="39" spans="3:13" x14ac:dyDescent="0.25">
      <c r="E39" s="17"/>
      <c r="F39" s="20"/>
      <c r="G39" s="20"/>
      <c r="H39" s="20"/>
      <c r="I39" s="20"/>
      <c r="J39" s="20"/>
      <c r="K39" s="20"/>
    </row>
    <row r="40" spans="3:13" x14ac:dyDescent="0.25">
      <c r="E40" s="17"/>
      <c r="F40" s="20"/>
      <c r="G40" s="20"/>
      <c r="H40" s="20"/>
      <c r="I40" s="20"/>
      <c r="J40" s="20"/>
      <c r="K40" s="20"/>
    </row>
    <row r="41" spans="3:13" x14ac:dyDescent="0.25">
      <c r="E41" s="28"/>
      <c r="F41" s="26"/>
      <c r="G41" s="26"/>
      <c r="H41" s="26"/>
      <c r="I41" s="26"/>
      <c r="J41" s="26"/>
      <c r="K41" s="26"/>
    </row>
    <row r="42" spans="3:13" x14ac:dyDescent="0.25">
      <c r="E42" s="17"/>
      <c r="G42" s="29"/>
      <c r="H42" s="26"/>
      <c r="L42" s="29"/>
      <c r="M42" s="26"/>
    </row>
  </sheetData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Output 1_ Debt Oblgtns&amp;Issuance</vt:lpstr>
      <vt:lpstr>'Output 1_ Debt Oblgtns&amp;Issuance'!Print_Area</vt:lpstr>
    </vt:vector>
  </TitlesOfParts>
  <Company>Houston Metropolitan Transit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LeFang</dc:creator>
  <cp:lastModifiedBy>Sheila LeFang</cp:lastModifiedBy>
  <dcterms:created xsi:type="dcterms:W3CDTF">2026-06-08T22:09:21Z</dcterms:created>
  <dcterms:modified xsi:type="dcterms:W3CDTF">2026-06-08T22:15:50Z</dcterms:modified>
</cp:coreProperties>
</file>